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5180" windowHeight="8835"/>
  </bookViews>
  <sheets>
    <sheet name="WELCOME" sheetId="1" r:id="rId1"/>
    <sheet name="Weekly Cash Flow Planning" sheetId="4" r:id="rId2"/>
    <sheet name="Yearly Cash Flow Planning" sheetId="5" r:id="rId3"/>
  </sheets>
  <definedNames>
    <definedName name="_xlnm.Print_Area" localSheetId="1">'Weekly Cash Flow Planning'!$A$1:$K$40</definedName>
  </definedNames>
  <calcPr calcId="125725"/>
</workbook>
</file>

<file path=xl/calcChain.xml><?xml version="1.0" encoding="utf-8"?>
<calcChain xmlns="http://schemas.openxmlformats.org/spreadsheetml/2006/main">
  <c r="P45" i="5"/>
  <c r="P44"/>
  <c r="P43"/>
  <c r="P42"/>
  <c r="P41"/>
  <c r="P40"/>
  <c r="P39"/>
  <c r="P38"/>
  <c r="P37"/>
  <c r="P36"/>
  <c r="P35"/>
  <c r="P34"/>
  <c r="P33"/>
  <c r="P32"/>
  <c r="P31"/>
  <c r="P30"/>
  <c r="N24"/>
  <c r="N28"/>
  <c r="L24"/>
  <c r="L28"/>
  <c r="J24"/>
  <c r="J28"/>
  <c r="H24"/>
  <c r="H28"/>
  <c r="F24"/>
  <c r="F28"/>
  <c r="D24"/>
  <c r="D28"/>
  <c r="O23"/>
  <c r="N23"/>
  <c r="M23"/>
  <c r="L23"/>
  <c r="K23"/>
  <c r="J23"/>
  <c r="I23"/>
  <c r="H23"/>
  <c r="G23"/>
  <c r="F23"/>
  <c r="E23"/>
  <c r="D23"/>
  <c r="P23"/>
  <c r="P22"/>
  <c r="P21"/>
  <c r="P20"/>
  <c r="P19"/>
  <c r="O16"/>
  <c r="N16"/>
  <c r="M16"/>
  <c r="L16"/>
  <c r="K16"/>
  <c r="J16"/>
  <c r="I16"/>
  <c r="H16"/>
  <c r="G16"/>
  <c r="F16"/>
  <c r="E16"/>
  <c r="D16"/>
  <c r="D25"/>
  <c r="P14"/>
  <c r="P13"/>
  <c r="O10"/>
  <c r="N10"/>
  <c r="M10"/>
  <c r="L10"/>
  <c r="K10"/>
  <c r="J10"/>
  <c r="I10"/>
  <c r="H10"/>
  <c r="G10"/>
  <c r="F10"/>
  <c r="E10"/>
  <c r="D10"/>
  <c r="D17"/>
  <c r="P9"/>
  <c r="P8"/>
  <c r="P7"/>
  <c r="D4" i="4"/>
  <c r="E4"/>
  <c r="F4"/>
  <c r="G4"/>
  <c r="H4"/>
  <c r="I4"/>
  <c r="J4"/>
  <c r="K4"/>
  <c r="L4"/>
  <c r="M4"/>
  <c r="N4"/>
  <c r="O4"/>
  <c r="P4"/>
  <c r="B12"/>
  <c r="C12"/>
  <c r="D12"/>
  <c r="E12"/>
  <c r="F12"/>
  <c r="G12"/>
  <c r="H12"/>
  <c r="I12"/>
  <c r="J12"/>
  <c r="K12"/>
  <c r="L12"/>
  <c r="M12"/>
  <c r="N12"/>
  <c r="O12"/>
  <c r="P12"/>
  <c r="C13"/>
  <c r="B37"/>
  <c r="C37"/>
  <c r="C39"/>
  <c r="C40"/>
  <c r="D5"/>
  <c r="D37"/>
  <c r="E37"/>
  <c r="F37"/>
  <c r="G37"/>
  <c r="H37"/>
  <c r="I37"/>
  <c r="J37"/>
  <c r="K37"/>
  <c r="L37"/>
  <c r="M37"/>
  <c r="N37"/>
  <c r="O37"/>
  <c r="P37"/>
  <c r="B39"/>
  <c r="D39"/>
  <c r="E39"/>
  <c r="F39"/>
  <c r="G39"/>
  <c r="H39"/>
  <c r="I39"/>
  <c r="J39"/>
  <c r="K39"/>
  <c r="L39"/>
  <c r="M39"/>
  <c r="N39"/>
  <c r="O39"/>
  <c r="P39"/>
  <c r="D46" i="5"/>
  <c r="D50"/>
  <c r="E5"/>
  <c r="L46"/>
  <c r="L48"/>
  <c r="P16"/>
  <c r="D29"/>
  <c r="F29"/>
  <c r="F46"/>
  <c r="F48"/>
  <c r="H29"/>
  <c r="H46"/>
  <c r="H48"/>
  <c r="J29"/>
  <c r="J46"/>
  <c r="J48"/>
  <c r="L29"/>
  <c r="N29"/>
  <c r="N46"/>
  <c r="N48"/>
  <c r="P10"/>
  <c r="E24"/>
  <c r="G24"/>
  <c r="I24"/>
  <c r="K24"/>
  <c r="M24"/>
  <c r="O24"/>
  <c r="D13" i="4"/>
  <c r="D40"/>
  <c r="E5"/>
  <c r="O29" i="5"/>
  <c r="O28"/>
  <c r="O46"/>
  <c r="O48"/>
  <c r="K29"/>
  <c r="K28"/>
  <c r="K46"/>
  <c r="K48"/>
  <c r="G29"/>
  <c r="G28"/>
  <c r="G46"/>
  <c r="G48"/>
  <c r="M29"/>
  <c r="M28"/>
  <c r="I29"/>
  <c r="I28"/>
  <c r="E29"/>
  <c r="P29"/>
  <c r="E28"/>
  <c r="E25"/>
  <c r="E17"/>
  <c r="D48"/>
  <c r="P24"/>
  <c r="E13" i="4"/>
  <c r="E40"/>
  <c r="F5"/>
  <c r="E46" i="5"/>
  <c r="P28"/>
  <c r="I46"/>
  <c r="I48"/>
  <c r="M46"/>
  <c r="M48"/>
  <c r="E50"/>
  <c r="F5"/>
  <c r="F13" i="4"/>
  <c r="F40"/>
  <c r="G5"/>
  <c r="F25" i="5"/>
  <c r="F50"/>
  <c r="G5"/>
  <c r="F17"/>
  <c r="E48"/>
  <c r="P46"/>
  <c r="G13" i="4"/>
  <c r="G40"/>
  <c r="H5"/>
  <c r="G25" i="5"/>
  <c r="G50"/>
  <c r="H5"/>
  <c r="G17"/>
  <c r="H13" i="4"/>
  <c r="H40"/>
  <c r="I5"/>
  <c r="H25" i="5"/>
  <c r="H50"/>
  <c r="I5"/>
  <c r="H17"/>
  <c r="I13" i="4"/>
  <c r="I40"/>
  <c r="J5"/>
  <c r="I25" i="5"/>
  <c r="I50"/>
  <c r="J5"/>
  <c r="I17"/>
  <c r="J13" i="4"/>
  <c r="J40"/>
  <c r="K5"/>
  <c r="J25" i="5"/>
  <c r="J50"/>
  <c r="K5"/>
  <c r="J17"/>
  <c r="K13" i="4"/>
  <c r="K40"/>
  <c r="L5"/>
  <c r="K25" i="5"/>
  <c r="K50"/>
  <c r="L5"/>
  <c r="K17"/>
  <c r="L13" i="4"/>
  <c r="L40"/>
  <c r="M5"/>
  <c r="L25" i="5"/>
  <c r="L50"/>
  <c r="M5"/>
  <c r="L17"/>
  <c r="M13" i="4"/>
  <c r="M40"/>
  <c r="N5"/>
  <c r="M25" i="5"/>
  <c r="M50"/>
  <c r="N5"/>
  <c r="M17"/>
  <c r="N13" i="4"/>
  <c r="N40"/>
  <c r="O5"/>
  <c r="N25" i="5"/>
  <c r="N50"/>
  <c r="O5"/>
  <c r="N17"/>
  <c r="O13" i="4"/>
  <c r="O40"/>
  <c r="P5"/>
  <c r="O25" i="5"/>
  <c r="O50"/>
  <c r="P5"/>
  <c r="P50"/>
  <c r="O17"/>
  <c r="P13" i="4"/>
  <c r="P40"/>
</calcChain>
</file>

<file path=xl/sharedStrings.xml><?xml version="1.0" encoding="utf-8"?>
<sst xmlns="http://schemas.openxmlformats.org/spreadsheetml/2006/main" count="87" uniqueCount="84">
  <si>
    <t>Weekly Allocation Form</t>
  </si>
  <si>
    <t>Cash Flow Estimate</t>
  </si>
  <si>
    <t>Week Ending</t>
  </si>
  <si>
    <t>Estimated Start Balance</t>
  </si>
  <si>
    <t>Income</t>
  </si>
  <si>
    <t>Monthly Budget</t>
  </si>
  <si>
    <t>Salary</t>
  </si>
  <si>
    <t>Other</t>
  </si>
  <si>
    <t>Income from prior week</t>
  </si>
  <si>
    <t>Income from loans</t>
  </si>
  <si>
    <t>Total Income</t>
  </si>
  <si>
    <t>Cash On Hand</t>
  </si>
  <si>
    <t>Expenses</t>
  </si>
  <si>
    <t>Mortgage/Rent (housing)</t>
  </si>
  <si>
    <t>Auto Payment/Expense</t>
  </si>
  <si>
    <t>Medical</t>
  </si>
  <si>
    <t>Electric</t>
  </si>
  <si>
    <t>Water</t>
  </si>
  <si>
    <t>Propane</t>
  </si>
  <si>
    <t>Trash Service</t>
  </si>
  <si>
    <t>Groceries</t>
  </si>
  <si>
    <t>Insurance - Auto</t>
  </si>
  <si>
    <t>Fuel</t>
  </si>
  <si>
    <t>Telephone</t>
  </si>
  <si>
    <t>Personal Care</t>
  </si>
  <si>
    <t>Cell Phone Service</t>
  </si>
  <si>
    <t>Cable/Satellite</t>
  </si>
  <si>
    <t>Animal</t>
  </si>
  <si>
    <t>Misc</t>
  </si>
  <si>
    <t>Misc2</t>
  </si>
  <si>
    <t>Misc3</t>
  </si>
  <si>
    <t>Adjustment* (with notes)</t>
  </si>
  <si>
    <t>Total Expenses</t>
  </si>
  <si>
    <t>Allocation (plus/minus)</t>
  </si>
  <si>
    <t>Plus Starting Balance</t>
  </si>
  <si>
    <t>Cash Flow Worksheet for 'year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</si>
  <si>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</si>
  <si>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</si>
  <si>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</si>
  <si>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</si>
  <si>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</si>
  <si>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</si>
  <si>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</si>
  <si>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</si>
  <si>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</si>
  <si>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</si>
  <si>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</si>
  <si>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</si>
  <si>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Totals</t>
  </si>
  <si>
    <t>Beginning Cash Balance</t>
  </si>
  <si>
    <t>Income (inflows)</t>
  </si>
  <si>
    <t>Sales (Receivables on time)</t>
  </si>
  <si>
    <t>Collections (Receivables past due)</t>
  </si>
  <si>
    <t>Misc Income</t>
  </si>
  <si>
    <t>Other (inflows)</t>
  </si>
  <si>
    <t>Loans</t>
  </si>
  <si>
    <t>Other Total</t>
  </si>
  <si>
    <t>Balance</t>
  </si>
  <si>
    <t>Consultant Expenses</t>
  </si>
  <si>
    <t>Consultant Fees Against Sales</t>
  </si>
  <si>
    <t>Consultant Fees Against Collections</t>
  </si>
  <si>
    <t>Misc./Other Consultant Fees</t>
  </si>
  <si>
    <t>exec fee</t>
  </si>
  <si>
    <t>Total Consultant Fees</t>
  </si>
  <si>
    <t>Actual Adjusted Income (Income minus Consultants)</t>
  </si>
  <si>
    <t>Available Balance (total cash income plus other)</t>
  </si>
  <si>
    <t>Expenses (outflows)</t>
  </si>
  <si>
    <t>10% savings (mgmt/profit fee)</t>
  </si>
  <si>
    <t>20% savings (taxes)</t>
  </si>
  <si>
    <t>Loan Repayment</t>
  </si>
  <si>
    <t>Advertisement</t>
  </si>
  <si>
    <t>Internet Connectivity</t>
  </si>
  <si>
    <t>Bank Charges</t>
  </si>
  <si>
    <t>Postage and Delivery</t>
  </si>
  <si>
    <t>Printing and office supplies</t>
  </si>
  <si>
    <t>Insurance</t>
  </si>
  <si>
    <t>Subscriptions &amp; Dues</t>
  </si>
  <si>
    <t>Professional Fees (acct, bookkeeping)</t>
  </si>
  <si>
    <t>Rent or Lease</t>
  </si>
  <si>
    <t>Licenses/Taxes</t>
  </si>
  <si>
    <t>Interest on loans</t>
  </si>
  <si>
    <t>Expense Total</t>
  </si>
  <si>
    <t>Plus/Minus for month (income-Consultant-expenses)</t>
  </si>
  <si>
    <t>Ending Cash Balance</t>
  </si>
</sst>
</file>

<file path=xl/styles.xml><?xml version="1.0" encoding="utf-8"?>
<styleSheet xmlns="http://schemas.openxmlformats.org/spreadsheetml/2006/main">
  <numFmts count="2">
    <numFmt numFmtId="8" formatCode="&quot;$&quot;#,##0.00_);[Red]\(&quot;$&quot;#,##0.00\)"/>
    <numFmt numFmtId="164" formatCode="&quot;$&quot;#,##0.00"/>
  </numFmts>
  <fonts count="9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4"/>
      <name val="AGaramond"/>
      <family val="1"/>
    </font>
    <font>
      <b/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7"/>
        <bgColor indexed="47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8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4" fillId="0" borderId="2" xfId="0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8" fontId="3" fillId="0" borderId="4" xfId="0" applyNumberFormat="1" applyFont="1" applyBorder="1"/>
    <xf numFmtId="8" fontId="3" fillId="0" borderId="5" xfId="0" applyNumberFormat="1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164" fontId="3" fillId="0" borderId="2" xfId="0" applyNumberFormat="1" applyFont="1" applyBorder="1"/>
    <xf numFmtId="0" fontId="3" fillId="0" borderId="2" xfId="0" applyFont="1" applyBorder="1"/>
    <xf numFmtId="0" fontId="3" fillId="0" borderId="6" xfId="0" applyFont="1" applyBorder="1"/>
    <xf numFmtId="2" fontId="3" fillId="0" borderId="0" xfId="0" applyNumberFormat="1" applyFont="1" applyBorder="1"/>
    <xf numFmtId="0" fontId="3" fillId="0" borderId="0" xfId="0" applyFont="1" applyBorder="1"/>
    <xf numFmtId="0" fontId="3" fillId="0" borderId="7" xfId="0" applyFont="1" applyBorder="1"/>
    <xf numFmtId="2" fontId="3" fillId="0" borderId="4" xfId="0" applyNumberFormat="1" applyFont="1" applyBorder="1"/>
    <xf numFmtId="0" fontId="3" fillId="0" borderId="5" xfId="0" applyFont="1" applyBorder="1"/>
    <xf numFmtId="0" fontId="4" fillId="0" borderId="1" xfId="0" applyFont="1" applyBorder="1"/>
    <xf numFmtId="2" fontId="4" fillId="0" borderId="2" xfId="0" applyNumberFormat="1" applyFont="1" applyBorder="1"/>
    <xf numFmtId="0" fontId="4" fillId="0" borderId="2" xfId="0" applyFont="1" applyBorder="1"/>
    <xf numFmtId="0" fontId="4" fillId="0" borderId="8" xfId="0" applyFont="1" applyBorder="1"/>
    <xf numFmtId="0" fontId="4" fillId="0" borderId="3" xfId="0" applyFont="1" applyBorder="1"/>
    <xf numFmtId="0" fontId="4" fillId="0" borderId="4" xfId="0" applyFont="1" applyBorder="1"/>
    <xf numFmtId="8" fontId="4" fillId="0" borderId="4" xfId="0" applyNumberFormat="1" applyFont="1" applyBorder="1"/>
    <xf numFmtId="0" fontId="4" fillId="0" borderId="9" xfId="0" applyFont="1" applyBorder="1"/>
    <xf numFmtId="0" fontId="3" fillId="0" borderId="10" xfId="0" applyFont="1" applyBorder="1"/>
    <xf numFmtId="0" fontId="3" fillId="2" borderId="1" xfId="0" applyFont="1" applyFill="1" applyBorder="1"/>
    <xf numFmtId="2" fontId="3" fillId="2" borderId="2" xfId="0" applyNumberFormat="1" applyFont="1" applyFill="1" applyBorder="1"/>
    <xf numFmtId="0" fontId="3" fillId="2" borderId="2" xfId="0" applyFont="1" applyFill="1" applyBorder="1"/>
    <xf numFmtId="0" fontId="3" fillId="2" borderId="6" xfId="0" applyFont="1" applyFill="1" applyBorder="1"/>
    <xf numFmtId="2" fontId="3" fillId="2" borderId="0" xfId="0" applyNumberFormat="1" applyFont="1" applyFill="1" applyBorder="1"/>
    <xf numFmtId="0" fontId="3" fillId="2" borderId="0" xfId="0" applyFont="1" applyFill="1" applyBorder="1"/>
    <xf numFmtId="0" fontId="3" fillId="0" borderId="6" xfId="0" applyFont="1" applyFill="1" applyBorder="1"/>
    <xf numFmtId="0" fontId="5" fillId="2" borderId="0" xfId="0" applyFont="1" applyFill="1"/>
    <xf numFmtId="2" fontId="4" fillId="0" borderId="4" xfId="0" applyNumberFormat="1" applyFont="1" applyBorder="1"/>
    <xf numFmtId="0" fontId="4" fillId="0" borderId="5" xfId="0" applyFont="1" applyBorder="1"/>
    <xf numFmtId="0" fontId="4" fillId="0" borderId="11" xfId="0" applyFont="1" applyBorder="1"/>
    <xf numFmtId="2" fontId="4" fillId="0" borderId="12" xfId="0" applyNumberFormat="1" applyFont="1" applyBorder="1"/>
    <xf numFmtId="8" fontId="3" fillId="0" borderId="12" xfId="0" applyNumberFormat="1" applyFont="1" applyBorder="1"/>
    <xf numFmtId="8" fontId="3" fillId="0" borderId="13" xfId="0" applyNumberFormat="1" applyFont="1" applyBorder="1"/>
    <xf numFmtId="0" fontId="3" fillId="0" borderId="14" xfId="0" applyFont="1" applyBorder="1"/>
    <xf numFmtId="0" fontId="3" fillId="0" borderId="15" xfId="0" applyFont="1" applyBorder="1"/>
    <xf numFmtId="8" fontId="3" fillId="0" borderId="15" xfId="0" applyNumberFormat="1" applyFont="1" applyBorder="1"/>
    <xf numFmtId="8" fontId="3" fillId="0" borderId="16" xfId="0" applyNumberFormat="1" applyFont="1" applyBorder="1"/>
    <xf numFmtId="14" fontId="3" fillId="0" borderId="8" xfId="0" applyNumberFormat="1" applyFont="1" applyBorder="1" applyAlignment="1">
      <alignment horizontal="center"/>
    </xf>
    <xf numFmtId="0" fontId="3" fillId="0" borderId="8" xfId="0" applyFont="1" applyBorder="1"/>
    <xf numFmtId="0" fontId="3" fillId="2" borderId="8" xfId="0" applyFont="1" applyFill="1" applyBorder="1"/>
    <xf numFmtId="0" fontId="3" fillId="2" borderId="7" xfId="0" applyFont="1" applyFill="1" applyBorder="1"/>
    <xf numFmtId="0" fontId="7" fillId="0" borderId="0" xfId="1" applyFont="1" applyFill="1"/>
    <xf numFmtId="0" fontId="6" fillId="0" borderId="0" xfId="1" applyFill="1"/>
    <xf numFmtId="0" fontId="6" fillId="0" borderId="0" xfId="1"/>
    <xf numFmtId="0" fontId="6" fillId="3" borderId="17" xfId="1" applyFill="1" applyBorder="1"/>
    <xf numFmtId="0" fontId="6" fillId="3" borderId="18" xfId="1" applyFill="1" applyBorder="1" applyAlignment="1">
      <alignment horizontal="left"/>
    </xf>
    <xf numFmtId="0" fontId="6" fillId="3" borderId="19" xfId="1" quotePrefix="1" applyFill="1" applyBorder="1"/>
    <xf numFmtId="0" fontId="6" fillId="3" borderId="19" xfId="1" applyFill="1" applyBorder="1"/>
    <xf numFmtId="0" fontId="6" fillId="3" borderId="20" xfId="1" applyFill="1" applyBorder="1"/>
    <xf numFmtId="0" fontId="6" fillId="3" borderId="21" xfId="1" applyFill="1" applyBorder="1"/>
    <xf numFmtId="0" fontId="6" fillId="3" borderId="22" xfId="1" applyFill="1" applyBorder="1"/>
    <xf numFmtId="0" fontId="6" fillId="3" borderId="23" xfId="1" applyFill="1" applyBorder="1" applyAlignment="1">
      <alignment horizontal="center"/>
    </xf>
    <xf numFmtId="0" fontId="6" fillId="3" borderId="24" xfId="1" applyFill="1" applyBorder="1" applyAlignment="1">
      <alignment horizontal="center"/>
    </xf>
    <xf numFmtId="0" fontId="2" fillId="0" borderId="25" xfId="1" applyFont="1" applyFill="1" applyBorder="1"/>
    <xf numFmtId="0" fontId="6" fillId="0" borderId="25" xfId="1" applyFill="1" applyBorder="1"/>
    <xf numFmtId="164" fontId="6" fillId="0" borderId="25" xfId="1" applyNumberFormat="1" applyBorder="1"/>
    <xf numFmtId="0" fontId="2" fillId="0" borderId="26" xfId="1" applyFont="1" applyFill="1" applyBorder="1"/>
    <xf numFmtId="0" fontId="6" fillId="0" borderId="26" xfId="1" applyFill="1" applyBorder="1"/>
    <xf numFmtId="0" fontId="6" fillId="0" borderId="26" xfId="1" applyBorder="1"/>
    <xf numFmtId="0" fontId="2" fillId="0" borderId="15" xfId="1" applyFont="1" applyFill="1" applyBorder="1"/>
    <xf numFmtId="0" fontId="6" fillId="0" borderId="15" xfId="1" applyFill="1" applyBorder="1"/>
    <xf numFmtId="0" fontId="6" fillId="0" borderId="15" xfId="1" applyBorder="1"/>
    <xf numFmtId="0" fontId="2" fillId="0" borderId="15" xfId="1" applyFont="1" applyBorder="1"/>
    <xf numFmtId="0" fontId="8" fillId="0" borderId="0" xfId="1" applyFont="1" applyFill="1"/>
    <xf numFmtId="0" fontId="2" fillId="0" borderId="0" xfId="1" applyFont="1"/>
    <xf numFmtId="0" fontId="2" fillId="0" borderId="27" xfId="1" applyFont="1" applyFill="1" applyBorder="1"/>
    <xf numFmtId="0" fontId="6" fillId="0" borderId="27" xfId="1" applyFill="1" applyBorder="1"/>
    <xf numFmtId="0" fontId="2" fillId="0" borderId="27" xfId="1" applyFont="1" applyBorder="1"/>
    <xf numFmtId="0" fontId="6" fillId="0" borderId="27" xfId="1" applyBorder="1"/>
    <xf numFmtId="0" fontId="6" fillId="0" borderId="0" xfId="1" quotePrefix="1" applyFill="1"/>
    <xf numFmtId="0" fontId="2" fillId="0" borderId="0" xfId="1" applyFont="1" applyFill="1" applyBorder="1"/>
    <xf numFmtId="0" fontId="6" fillId="0" borderId="0" xfId="1" applyFill="1" applyBorder="1"/>
    <xf numFmtId="0" fontId="2" fillId="0" borderId="0" xfId="1" applyFont="1" applyBorder="1"/>
    <xf numFmtId="164" fontId="2" fillId="0" borderId="27" xfId="1" applyNumberFormat="1" applyFont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itcareertoolkit.com/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133350</xdr:rowOff>
    </xdr:from>
    <xdr:to>
      <xdr:col>4</xdr:col>
      <xdr:colOff>523875</xdr:colOff>
      <xdr:row>24</xdr:row>
      <xdr:rowOff>123825</xdr:rowOff>
    </xdr:to>
    <xdr:pic>
      <xdr:nvPicPr>
        <xdr:cNvPr id="2067" name="Picture 1" descr="Building-Your-IT-Career-cover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33350"/>
          <a:ext cx="2962275" cy="3876675"/>
        </a:xfrm>
        <a:prstGeom prst="rect">
          <a:avLst/>
        </a:prstGeom>
        <a:noFill/>
        <a:ln w="6350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5</xdr:col>
      <xdr:colOff>19049</xdr:colOff>
      <xdr:row>0</xdr:row>
      <xdr:rowOff>95250</xdr:rowOff>
    </xdr:from>
    <xdr:to>
      <xdr:col>10</xdr:col>
      <xdr:colOff>28574</xdr:colOff>
      <xdr:row>24</xdr:row>
      <xdr:rowOff>123825</xdr:rowOff>
    </xdr:to>
    <xdr:sp macro="" textlink="">
      <xdr:nvSpPr>
        <xdr:cNvPr id="3" name="TextBox 2">
          <a:hlinkClick xmlns:r="http://schemas.openxmlformats.org/officeDocument/2006/relationships" r:id="rId2"/>
        </xdr:cNvPr>
        <xdr:cNvSpPr txBox="1"/>
      </xdr:nvSpPr>
      <xdr:spPr>
        <a:xfrm>
          <a:off x="3067049" y="95250"/>
          <a:ext cx="3057525" cy="3914775"/>
        </a:xfrm>
        <a:prstGeom prst="rect">
          <a:avLst/>
        </a:prstGeom>
        <a:solidFill>
          <a:schemeClr val="tx2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200"/>
            <a:t>Welcome to the</a:t>
          </a:r>
          <a:r>
            <a:rPr lang="en-US" sz="1200" baseline="0"/>
            <a:t> </a:t>
          </a:r>
          <a:r>
            <a:rPr lang="en-US" sz="1200" b="1" baseline="0"/>
            <a:t>"Building Your I.T. Career" </a:t>
          </a:r>
          <a:r>
            <a:rPr lang="en-US" sz="1200" baseline="0"/>
            <a:t>Supplemental </a:t>
          </a:r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cash flow planning</a:t>
          </a:r>
          <a:r>
            <a:rPr lang="en-US" sz="1200" baseline="0"/>
            <a:t> workbook.</a:t>
          </a:r>
        </a:p>
        <a:p>
          <a:endParaRPr lang="en-US" sz="1200" baseline="0"/>
        </a:p>
        <a:p>
          <a:r>
            <a:rPr lang="en-US" sz="1200" baseline="0"/>
            <a:t>Included are two sheets.</a:t>
          </a:r>
        </a:p>
        <a:p>
          <a:endParaRPr lang="en-US" sz="1200" baseline="0"/>
        </a:p>
        <a:p>
          <a:r>
            <a:rPr lang="en-US" sz="1200" b="1" baseline="0"/>
            <a:t>Weekly Cash Flow Planning</a:t>
          </a:r>
        </a:p>
        <a:p>
          <a:r>
            <a:rPr lang="en-US" sz="1200" baseline="0"/>
            <a:t>Start by entering the ending week date and a starting balance. Totals will flow throughout the sheet.</a:t>
          </a:r>
        </a:p>
        <a:p>
          <a:endParaRPr lang="en-US" sz="1200" baseline="0"/>
        </a:p>
        <a:p>
          <a:r>
            <a:rPr lang="en-US" sz="1200" b="1" baseline="0"/>
            <a:t>Yearly Cash Flow Planniing</a:t>
          </a:r>
        </a:p>
        <a:p>
          <a:r>
            <a:rPr lang="en-US" sz="1200" baseline="0"/>
            <a:t>I use this as a broad overview and planning file and review it a couple times a year.</a:t>
          </a:r>
        </a:p>
        <a:p>
          <a:endParaRPr lang="en-US" sz="1200" baseline="0"/>
        </a:p>
        <a:p>
          <a:r>
            <a:rPr lang="en-US" sz="1200" baseline="0"/>
            <a:t>I will be adding new resources, tutorials, and more frequently. </a:t>
          </a:r>
        </a:p>
        <a:p>
          <a:endParaRPr lang="en-US" sz="1200" baseline="0"/>
        </a:p>
        <a:p>
          <a:r>
            <a:rPr lang="en-US" sz="1200" baseline="0"/>
            <a:t>If you have not done so, please sign up to receive news, updates, and valuable offers.</a:t>
          </a:r>
        </a:p>
        <a:p>
          <a:r>
            <a:rPr lang="en-US" sz="1200" b="1" baseline="0">
              <a:solidFill>
                <a:srgbClr val="FFC000"/>
              </a:solidFill>
            </a:rPr>
            <a:t>http://www.ITCareerToolkit.com</a:t>
          </a:r>
        </a:p>
        <a:p>
          <a:endParaRPr lang="en-US" sz="1100" baseline="0"/>
        </a:p>
        <a:p>
          <a:endParaRPr lang="en-US" sz="110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228600</xdr:colOff>
      <xdr:row>0</xdr:row>
      <xdr:rowOff>66675</xdr:rowOff>
    </xdr:from>
    <xdr:to>
      <xdr:col>5</xdr:col>
      <xdr:colOff>19050</xdr:colOff>
      <xdr:row>2</xdr:row>
      <xdr:rowOff>19050</xdr:rowOff>
    </xdr:to>
    <xdr:sp macro="" textlink="">
      <xdr:nvSpPr>
        <xdr:cNvPr id="1025" name="AutoShape 1"/>
        <xdr:cNvSpPr>
          <a:spLocks/>
        </xdr:cNvSpPr>
      </xdr:nvSpPr>
      <xdr:spPr bwMode="auto">
        <a:xfrm>
          <a:off x="3848100" y="66675"/>
          <a:ext cx="1504950" cy="342900"/>
        </a:xfrm>
        <a:prstGeom prst="borderCallout1">
          <a:avLst>
            <a:gd name="adj1" fmla="val 33333"/>
            <a:gd name="adj2" fmla="val -5065"/>
            <a:gd name="adj3" fmla="val 163889"/>
            <a:gd name="adj4" fmla="val -22787"/>
          </a:avLst>
        </a:prstGeom>
        <a:solidFill>
          <a:srgbClr val="CC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Fill in date here and it will auto-fill the remaining date columns.</a:t>
          </a:r>
        </a:p>
      </xdr:txBody>
    </xdr:sp>
    <xdr:clientData/>
  </xdr:twoCellAnchor>
  <xdr:twoCellAnchor>
    <xdr:from>
      <xdr:col>5</xdr:col>
      <xdr:colOff>371475</xdr:colOff>
      <xdr:row>0</xdr:row>
      <xdr:rowOff>47625</xdr:rowOff>
    </xdr:from>
    <xdr:to>
      <xdr:col>8</xdr:col>
      <xdr:colOff>76200</xdr:colOff>
      <xdr:row>3</xdr:row>
      <xdr:rowOff>104775</xdr:rowOff>
    </xdr:to>
    <xdr:sp macro="" textlink="">
      <xdr:nvSpPr>
        <xdr:cNvPr id="1026" name="AutoShape 2"/>
        <xdr:cNvSpPr>
          <a:spLocks/>
        </xdr:cNvSpPr>
      </xdr:nvSpPr>
      <xdr:spPr bwMode="auto">
        <a:xfrm>
          <a:off x="5705475" y="47625"/>
          <a:ext cx="1866900" cy="619125"/>
        </a:xfrm>
        <a:prstGeom prst="borderCallout1">
          <a:avLst>
            <a:gd name="adj1" fmla="val 18463"/>
            <a:gd name="adj2" fmla="val -4083"/>
            <a:gd name="adj3" fmla="val 121537"/>
            <a:gd name="adj4" fmla="val -66838"/>
          </a:avLst>
        </a:prstGeom>
        <a:solidFill>
          <a:srgbClr val="CC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Estimated Start Balance is carried from the last row of the prior column.  It is the remaining funds based on your planned weekly spending.</a:t>
          </a:r>
        </a:p>
      </xdr:txBody>
    </xdr:sp>
    <xdr:clientData/>
  </xdr:twoCellAnchor>
  <xdr:twoCellAnchor>
    <xdr:from>
      <xdr:col>2</xdr:col>
      <xdr:colOff>466725</xdr:colOff>
      <xdr:row>9</xdr:row>
      <xdr:rowOff>28575</xdr:rowOff>
    </xdr:from>
    <xdr:to>
      <xdr:col>4</xdr:col>
      <xdr:colOff>323850</xdr:colOff>
      <xdr:row>12</xdr:row>
      <xdr:rowOff>95250</xdr:rowOff>
    </xdr:to>
    <xdr:sp macro="" textlink="">
      <xdr:nvSpPr>
        <xdr:cNvPr id="1027" name="AutoShape 3"/>
        <xdr:cNvSpPr>
          <a:spLocks/>
        </xdr:cNvSpPr>
      </xdr:nvSpPr>
      <xdr:spPr bwMode="auto">
        <a:xfrm>
          <a:off x="3305175" y="1581150"/>
          <a:ext cx="1504950" cy="561975"/>
        </a:xfrm>
        <a:prstGeom prst="borderCallout1">
          <a:avLst>
            <a:gd name="adj1" fmla="val 20338"/>
            <a:gd name="adj2" fmla="val -5065"/>
            <a:gd name="adj3" fmla="val 155931"/>
            <a:gd name="adj4" fmla="val -47468"/>
          </a:avLst>
        </a:prstGeom>
        <a:solidFill>
          <a:srgbClr val="CC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Figures in this column are guides and provide a snapshot of where monthly spending should be.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2.75"/>
  <sheetData/>
  <phoneticPr fontId="5" type="noConversion"/>
  <pageMargins left="0.75" right="0.75" top="1" bottom="1" header="0.5" footer="0.5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0"/>
  <sheetViews>
    <sheetView zoomScale="12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2.75"/>
  <cols>
    <col min="1" max="1" width="27.5703125" customWidth="1"/>
    <col min="2" max="2" width="15" customWidth="1"/>
    <col min="3" max="3" width="11.7109375" customWidth="1"/>
    <col min="4" max="4" width="13" customWidth="1"/>
    <col min="5" max="5" width="12.7109375" customWidth="1"/>
    <col min="6" max="6" width="9.7109375" customWidth="1"/>
    <col min="7" max="7" width="12" customWidth="1"/>
    <col min="8" max="8" width="10.7109375" customWidth="1"/>
    <col min="9" max="16" width="9.28515625" bestFit="1" customWidth="1"/>
  </cols>
  <sheetData>
    <row r="1" spans="1:16" ht="18">
      <c r="A1" s="1" t="s">
        <v>0</v>
      </c>
    </row>
    <row r="2" spans="1:16">
      <c r="A2" s="2" t="s">
        <v>1</v>
      </c>
    </row>
    <row r="3" spans="1:16" ht="13.5" thickBot="1">
      <c r="A3" s="3"/>
      <c r="B3" s="3"/>
      <c r="D3" s="3"/>
      <c r="E3" s="3"/>
      <c r="F3" s="3"/>
      <c r="G3" s="3"/>
      <c r="H3" s="3"/>
      <c r="I3" s="3"/>
      <c r="J3" s="3"/>
      <c r="K3" s="3"/>
    </row>
    <row r="4" spans="1:16">
      <c r="A4" s="4"/>
      <c r="B4" s="5" t="s">
        <v>2</v>
      </c>
      <c r="C4" s="6">
        <v>41335</v>
      </c>
      <c r="D4" s="6">
        <f t="shared" ref="D4:P4" si="0">C4+7</f>
        <v>41342</v>
      </c>
      <c r="E4" s="6">
        <f t="shared" si="0"/>
        <v>41349</v>
      </c>
      <c r="F4" s="6">
        <f t="shared" si="0"/>
        <v>41356</v>
      </c>
      <c r="G4" s="6">
        <f t="shared" si="0"/>
        <v>41363</v>
      </c>
      <c r="H4" s="6">
        <f t="shared" si="0"/>
        <v>41370</v>
      </c>
      <c r="I4" s="6">
        <f t="shared" si="0"/>
        <v>41377</v>
      </c>
      <c r="J4" s="6">
        <f t="shared" si="0"/>
        <v>41384</v>
      </c>
      <c r="K4" s="6">
        <f t="shared" si="0"/>
        <v>41391</v>
      </c>
      <c r="L4" s="6">
        <f t="shared" si="0"/>
        <v>41398</v>
      </c>
      <c r="M4" s="6">
        <f t="shared" si="0"/>
        <v>41405</v>
      </c>
      <c r="N4" s="6">
        <f t="shared" si="0"/>
        <v>41412</v>
      </c>
      <c r="O4" s="6">
        <f t="shared" si="0"/>
        <v>41419</v>
      </c>
      <c r="P4" s="48">
        <f t="shared" si="0"/>
        <v>41426</v>
      </c>
    </row>
    <row r="5" spans="1:16" ht="13.5" thickBot="1">
      <c r="A5" s="7" t="s">
        <v>3</v>
      </c>
      <c r="B5" s="8"/>
      <c r="C5" s="9">
        <v>0</v>
      </c>
      <c r="D5" s="9">
        <f t="shared" ref="D5:P5" si="1">C40</f>
        <v>0</v>
      </c>
      <c r="E5" s="9">
        <f t="shared" si="1"/>
        <v>1000</v>
      </c>
      <c r="F5" s="9">
        <f t="shared" si="1"/>
        <v>2000</v>
      </c>
      <c r="G5" s="9">
        <f t="shared" si="1"/>
        <v>3000</v>
      </c>
      <c r="H5" s="9">
        <f t="shared" si="1"/>
        <v>9000</v>
      </c>
      <c r="I5" s="9">
        <f t="shared" si="1"/>
        <v>10000</v>
      </c>
      <c r="J5" s="9">
        <f t="shared" si="1"/>
        <v>11000</v>
      </c>
      <c r="K5" s="9">
        <f t="shared" si="1"/>
        <v>11000</v>
      </c>
      <c r="L5" s="9">
        <f t="shared" si="1"/>
        <v>11000</v>
      </c>
      <c r="M5" s="9">
        <f t="shared" si="1"/>
        <v>11000</v>
      </c>
      <c r="N5" s="9">
        <f t="shared" si="1"/>
        <v>11000</v>
      </c>
      <c r="O5" s="9">
        <f t="shared" si="1"/>
        <v>11000</v>
      </c>
      <c r="P5" s="10">
        <f t="shared" si="1"/>
        <v>11000</v>
      </c>
    </row>
    <row r="6" spans="1:1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13.5" thickBot="1">
      <c r="A7" s="11" t="s">
        <v>4</v>
      </c>
      <c r="B7" s="12" t="s">
        <v>5</v>
      </c>
      <c r="C7" s="11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s="4" t="s">
        <v>6</v>
      </c>
      <c r="B8" s="13">
        <v>0</v>
      </c>
      <c r="C8" s="14">
        <v>1000</v>
      </c>
      <c r="D8" s="14">
        <v>1000</v>
      </c>
      <c r="E8" s="14">
        <v>1000</v>
      </c>
      <c r="F8" s="14">
        <v>1000</v>
      </c>
      <c r="G8" s="14">
        <v>1000</v>
      </c>
      <c r="H8" s="14">
        <v>1000</v>
      </c>
      <c r="I8" s="14">
        <v>1000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49">
        <v>0</v>
      </c>
    </row>
    <row r="9" spans="1:16">
      <c r="A9" s="15" t="s">
        <v>7</v>
      </c>
      <c r="B9" s="16"/>
      <c r="C9" s="17">
        <v>0</v>
      </c>
      <c r="D9" s="17">
        <v>0</v>
      </c>
      <c r="E9" s="17">
        <v>0</v>
      </c>
      <c r="F9" s="17">
        <v>0</v>
      </c>
      <c r="G9" s="17">
        <v>5000</v>
      </c>
      <c r="H9" s="17"/>
      <c r="I9" s="17"/>
      <c r="J9" s="17"/>
      <c r="K9" s="17">
        <v>0</v>
      </c>
      <c r="L9" s="17"/>
      <c r="M9" s="17">
        <v>0</v>
      </c>
      <c r="N9" s="17"/>
      <c r="O9" s="17"/>
      <c r="P9" s="18"/>
    </row>
    <row r="10" spans="1:16">
      <c r="A10" s="15" t="s">
        <v>8</v>
      </c>
      <c r="B10" s="16"/>
      <c r="C10" s="17"/>
      <c r="D10" s="17"/>
      <c r="E10" s="17">
        <v>0</v>
      </c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8"/>
    </row>
    <row r="11" spans="1:16" ht="13.5" thickBot="1">
      <c r="A11" s="7" t="s">
        <v>9</v>
      </c>
      <c r="B11" s="19"/>
      <c r="C11" s="8"/>
      <c r="D11" s="8"/>
      <c r="E11" s="8">
        <v>0</v>
      </c>
      <c r="F11" s="8">
        <v>0</v>
      </c>
      <c r="G11" s="8">
        <v>0</v>
      </c>
      <c r="H11" s="8">
        <v>0</v>
      </c>
      <c r="I11" s="8"/>
      <c r="J11" s="8"/>
      <c r="K11" s="8">
        <v>0</v>
      </c>
      <c r="L11" s="8"/>
      <c r="M11" s="8"/>
      <c r="N11" s="8"/>
      <c r="O11" s="8"/>
      <c r="P11" s="20"/>
    </row>
    <row r="12" spans="1:16">
      <c r="A12" s="21" t="s">
        <v>10</v>
      </c>
      <c r="B12" s="22">
        <f t="shared" ref="B12:P12" si="2">SUM(B8:B11)</f>
        <v>0</v>
      </c>
      <c r="C12" s="23">
        <f t="shared" si="2"/>
        <v>1000</v>
      </c>
      <c r="D12" s="23">
        <f t="shared" si="2"/>
        <v>1000</v>
      </c>
      <c r="E12" s="23">
        <f t="shared" si="2"/>
        <v>1000</v>
      </c>
      <c r="F12" s="23">
        <f t="shared" si="2"/>
        <v>1000</v>
      </c>
      <c r="G12" s="23">
        <f t="shared" si="2"/>
        <v>6000</v>
      </c>
      <c r="H12" s="23">
        <f t="shared" si="2"/>
        <v>1000</v>
      </c>
      <c r="I12" s="23">
        <f t="shared" si="2"/>
        <v>1000</v>
      </c>
      <c r="J12" s="23">
        <f t="shared" si="2"/>
        <v>0</v>
      </c>
      <c r="K12" s="23">
        <f t="shared" si="2"/>
        <v>0</v>
      </c>
      <c r="L12" s="23">
        <f t="shared" si="2"/>
        <v>0</v>
      </c>
      <c r="M12" s="23">
        <f t="shared" si="2"/>
        <v>0</v>
      </c>
      <c r="N12" s="23">
        <f t="shared" si="2"/>
        <v>0</v>
      </c>
      <c r="O12" s="23">
        <f t="shared" si="2"/>
        <v>0</v>
      </c>
      <c r="P12" s="24">
        <f t="shared" si="2"/>
        <v>0</v>
      </c>
    </row>
    <row r="13" spans="1:16" ht="13.5" thickBot="1">
      <c r="A13" s="25" t="s">
        <v>11</v>
      </c>
      <c r="B13" s="26"/>
      <c r="C13" s="26">
        <f>C5+C8</f>
        <v>1000</v>
      </c>
      <c r="D13" s="27">
        <f t="shared" ref="D13:P13" si="3">D5+D12</f>
        <v>1000</v>
      </c>
      <c r="E13" s="27">
        <f t="shared" si="3"/>
        <v>2000</v>
      </c>
      <c r="F13" s="27">
        <f t="shared" si="3"/>
        <v>3000</v>
      </c>
      <c r="G13" s="27">
        <f t="shared" si="3"/>
        <v>9000</v>
      </c>
      <c r="H13" s="27">
        <f t="shared" si="3"/>
        <v>10000</v>
      </c>
      <c r="I13" s="27">
        <f t="shared" si="3"/>
        <v>11000</v>
      </c>
      <c r="J13" s="27">
        <f t="shared" si="3"/>
        <v>11000</v>
      </c>
      <c r="K13" s="27">
        <f t="shared" si="3"/>
        <v>11000</v>
      </c>
      <c r="L13" s="27">
        <f t="shared" si="3"/>
        <v>11000</v>
      </c>
      <c r="M13" s="27">
        <f t="shared" si="3"/>
        <v>11000</v>
      </c>
      <c r="N13" s="27">
        <f t="shared" si="3"/>
        <v>11000</v>
      </c>
      <c r="O13" s="27">
        <f t="shared" si="3"/>
        <v>11000</v>
      </c>
      <c r="P13" s="27">
        <f t="shared" si="3"/>
        <v>11000</v>
      </c>
    </row>
    <row r="14" spans="1:16" ht="13.5" thickBot="1">
      <c r="A14" s="28" t="s">
        <v>12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29"/>
    </row>
    <row r="15" spans="1:16">
      <c r="A15" s="30" t="s">
        <v>13</v>
      </c>
      <c r="B15" s="31">
        <v>0</v>
      </c>
      <c r="C15" s="32">
        <v>1000</v>
      </c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50"/>
    </row>
    <row r="16" spans="1:16">
      <c r="A16" s="15" t="s">
        <v>14</v>
      </c>
      <c r="B16" s="16">
        <v>0</v>
      </c>
      <c r="C16" s="17">
        <v>0</v>
      </c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8"/>
    </row>
    <row r="17" spans="1:16">
      <c r="A17" s="33" t="s">
        <v>15</v>
      </c>
      <c r="B17" s="34">
        <v>0</v>
      </c>
      <c r="C17" s="35">
        <v>0</v>
      </c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51"/>
    </row>
    <row r="18" spans="1:16">
      <c r="A18" s="15" t="s">
        <v>16</v>
      </c>
      <c r="B18" s="16">
        <v>0</v>
      </c>
      <c r="C18" s="17">
        <v>0</v>
      </c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8"/>
    </row>
    <row r="19" spans="1:16">
      <c r="A19" s="33" t="s">
        <v>17</v>
      </c>
      <c r="B19" s="34">
        <v>0</v>
      </c>
      <c r="C19" s="35">
        <v>0</v>
      </c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51"/>
    </row>
    <row r="20" spans="1:16">
      <c r="A20" s="15" t="s">
        <v>18</v>
      </c>
      <c r="B20" s="16">
        <v>0</v>
      </c>
      <c r="C20" s="17">
        <v>0</v>
      </c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8"/>
    </row>
    <row r="21" spans="1:16">
      <c r="A21" s="33" t="s">
        <v>19</v>
      </c>
      <c r="B21" s="34">
        <v>0</v>
      </c>
      <c r="C21" s="35">
        <v>0</v>
      </c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51"/>
    </row>
    <row r="22" spans="1:16">
      <c r="A22" s="15" t="s">
        <v>20</v>
      </c>
      <c r="B22" s="16">
        <v>0</v>
      </c>
      <c r="C22" s="17">
        <v>0</v>
      </c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8"/>
    </row>
    <row r="23" spans="1:16">
      <c r="A23" s="33" t="s">
        <v>21</v>
      </c>
      <c r="B23" s="34">
        <v>0</v>
      </c>
      <c r="C23" s="35">
        <v>0</v>
      </c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51"/>
    </row>
    <row r="24" spans="1:16">
      <c r="A24" s="36" t="s">
        <v>22</v>
      </c>
      <c r="B24" s="16">
        <v>0</v>
      </c>
      <c r="C24" s="17">
        <v>0</v>
      </c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8"/>
    </row>
    <row r="25" spans="1:16">
      <c r="A25" s="33" t="s">
        <v>23</v>
      </c>
      <c r="B25" s="34">
        <v>0</v>
      </c>
      <c r="C25" s="35">
        <v>0</v>
      </c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51"/>
    </row>
    <row r="26" spans="1:16">
      <c r="A26" s="15" t="s">
        <v>24</v>
      </c>
      <c r="B26" s="16">
        <v>0</v>
      </c>
      <c r="C26" s="17">
        <v>0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8"/>
    </row>
    <row r="27" spans="1:16">
      <c r="A27" s="33" t="s">
        <v>25</v>
      </c>
      <c r="B27" s="34">
        <v>0</v>
      </c>
      <c r="C27" s="35">
        <v>0</v>
      </c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51"/>
    </row>
    <row r="28" spans="1:16">
      <c r="A28" s="15" t="s">
        <v>26</v>
      </c>
      <c r="B28" s="16">
        <v>0</v>
      </c>
      <c r="C28" s="17">
        <v>0</v>
      </c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8"/>
    </row>
    <row r="29" spans="1:16">
      <c r="A29" s="37" t="s">
        <v>27</v>
      </c>
      <c r="B29" s="34">
        <v>0</v>
      </c>
      <c r="C29" s="35">
        <v>0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51"/>
    </row>
    <row r="30" spans="1:16">
      <c r="A30" s="15" t="s">
        <v>28</v>
      </c>
      <c r="B30" s="16">
        <v>0</v>
      </c>
      <c r="C30" s="17">
        <v>0</v>
      </c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8"/>
    </row>
    <row r="31" spans="1:16">
      <c r="A31" s="33" t="s">
        <v>29</v>
      </c>
      <c r="B31" s="34">
        <v>0</v>
      </c>
      <c r="C31" s="35">
        <v>0</v>
      </c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51"/>
    </row>
    <row r="32" spans="1:16">
      <c r="A32" s="15" t="s">
        <v>30</v>
      </c>
      <c r="B32" s="16">
        <v>0</v>
      </c>
      <c r="C32" s="17">
        <v>0</v>
      </c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8"/>
    </row>
    <row r="33" spans="1:16">
      <c r="A33" s="33"/>
      <c r="B33" s="34"/>
      <c r="C33" s="35">
        <v>0</v>
      </c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51"/>
    </row>
    <row r="34" spans="1:16">
      <c r="A34" s="15"/>
      <c r="B34" s="16"/>
      <c r="C34" s="17">
        <v>0</v>
      </c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8"/>
    </row>
    <row r="35" spans="1:16">
      <c r="A35" s="33"/>
      <c r="B35" s="34"/>
      <c r="C35" s="35">
        <v>0</v>
      </c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51"/>
    </row>
    <row r="36" spans="1:16" ht="13.5" thickBot="1">
      <c r="A36" s="7" t="s">
        <v>31</v>
      </c>
      <c r="B36" s="19"/>
      <c r="C36" s="8">
        <v>0</v>
      </c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20"/>
    </row>
    <row r="37" spans="1:16">
      <c r="A37" s="21" t="s">
        <v>32</v>
      </c>
      <c r="B37" s="22">
        <f t="shared" ref="B37:P37" si="4">SUM(B15:B36)</f>
        <v>0</v>
      </c>
      <c r="C37" s="23">
        <f t="shared" si="4"/>
        <v>1000</v>
      </c>
      <c r="D37" s="23">
        <f t="shared" si="4"/>
        <v>0</v>
      </c>
      <c r="E37" s="23">
        <f t="shared" si="4"/>
        <v>0</v>
      </c>
      <c r="F37" s="23">
        <f t="shared" si="4"/>
        <v>0</v>
      </c>
      <c r="G37" s="23">
        <f t="shared" si="4"/>
        <v>0</v>
      </c>
      <c r="H37" s="23">
        <f t="shared" si="4"/>
        <v>0</v>
      </c>
      <c r="I37" s="23">
        <f t="shared" si="4"/>
        <v>0</v>
      </c>
      <c r="J37" s="23">
        <f t="shared" si="4"/>
        <v>0</v>
      </c>
      <c r="K37" s="23">
        <f t="shared" si="4"/>
        <v>0</v>
      </c>
      <c r="L37" s="23">
        <f t="shared" si="4"/>
        <v>0</v>
      </c>
      <c r="M37" s="23">
        <f t="shared" si="4"/>
        <v>0</v>
      </c>
      <c r="N37" s="23">
        <f t="shared" si="4"/>
        <v>0</v>
      </c>
      <c r="O37" s="23">
        <f t="shared" si="4"/>
        <v>0</v>
      </c>
      <c r="P37" s="24">
        <f t="shared" si="4"/>
        <v>0</v>
      </c>
    </row>
    <row r="38" spans="1:16" ht="13.5" thickBot="1">
      <c r="A38" s="25"/>
      <c r="B38" s="38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39"/>
    </row>
    <row r="39" spans="1:16">
      <c r="A39" s="40" t="s">
        <v>33</v>
      </c>
      <c r="B39" s="41">
        <f>B12-B37</f>
        <v>0</v>
      </c>
      <c r="C39" s="42">
        <f t="shared" ref="C39:P39" si="5">(C12-C37)</f>
        <v>0</v>
      </c>
      <c r="D39" s="42">
        <f t="shared" si="5"/>
        <v>1000</v>
      </c>
      <c r="E39" s="42">
        <f t="shared" si="5"/>
        <v>1000</v>
      </c>
      <c r="F39" s="42">
        <f t="shared" si="5"/>
        <v>1000</v>
      </c>
      <c r="G39" s="42">
        <f t="shared" si="5"/>
        <v>6000</v>
      </c>
      <c r="H39" s="42">
        <f t="shared" si="5"/>
        <v>1000</v>
      </c>
      <c r="I39" s="42">
        <f t="shared" si="5"/>
        <v>1000</v>
      </c>
      <c r="J39" s="42">
        <f t="shared" si="5"/>
        <v>0</v>
      </c>
      <c r="K39" s="42">
        <f t="shared" si="5"/>
        <v>0</v>
      </c>
      <c r="L39" s="42">
        <f t="shared" si="5"/>
        <v>0</v>
      </c>
      <c r="M39" s="42">
        <f t="shared" si="5"/>
        <v>0</v>
      </c>
      <c r="N39" s="42">
        <f t="shared" si="5"/>
        <v>0</v>
      </c>
      <c r="O39" s="42">
        <f t="shared" si="5"/>
        <v>0</v>
      </c>
      <c r="P39" s="43">
        <f t="shared" si="5"/>
        <v>0</v>
      </c>
    </row>
    <row r="40" spans="1:16" ht="13.5" thickBot="1">
      <c r="A40" s="44" t="s">
        <v>34</v>
      </c>
      <c r="B40" s="45"/>
      <c r="C40" s="46">
        <f t="shared" ref="C40:P40" si="6">C39+C5</f>
        <v>0</v>
      </c>
      <c r="D40" s="46">
        <f t="shared" si="6"/>
        <v>1000</v>
      </c>
      <c r="E40" s="46">
        <f t="shared" si="6"/>
        <v>2000</v>
      </c>
      <c r="F40" s="46">
        <f t="shared" si="6"/>
        <v>3000</v>
      </c>
      <c r="G40" s="46">
        <f t="shared" si="6"/>
        <v>9000</v>
      </c>
      <c r="H40" s="46">
        <f t="shared" si="6"/>
        <v>10000</v>
      </c>
      <c r="I40" s="46">
        <f t="shared" si="6"/>
        <v>11000</v>
      </c>
      <c r="J40" s="46">
        <f t="shared" si="6"/>
        <v>11000</v>
      </c>
      <c r="K40" s="46">
        <f t="shared" si="6"/>
        <v>11000</v>
      </c>
      <c r="L40" s="46">
        <f t="shared" si="6"/>
        <v>11000</v>
      </c>
      <c r="M40" s="46">
        <f t="shared" si="6"/>
        <v>11000</v>
      </c>
      <c r="N40" s="46">
        <f t="shared" si="6"/>
        <v>11000</v>
      </c>
      <c r="O40" s="46">
        <f t="shared" si="6"/>
        <v>11000</v>
      </c>
      <c r="P40" s="47">
        <f t="shared" si="6"/>
        <v>11000</v>
      </c>
    </row>
  </sheetData>
  <phoneticPr fontId="0" type="noConversion"/>
  <pageMargins left="0.75" right="0.75" top="1" bottom="1" header="0.5" footer="0.5"/>
  <pageSetup scale="88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2:P50"/>
  <sheetViews>
    <sheetView zoomScale="75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C2" sqref="C2"/>
    </sheetView>
  </sheetViews>
  <sheetFormatPr defaultRowHeight="12.75"/>
  <cols>
    <col min="1" max="1" width="1.42578125" style="54" customWidth="1"/>
    <col min="2" max="2" width="3.5703125" style="54" customWidth="1"/>
    <col min="3" max="3" width="50.42578125" style="54" customWidth="1"/>
    <col min="4" max="8" width="12.140625" style="54" bestFit="1" customWidth="1"/>
    <col min="9" max="16" width="13.42578125" style="54" bestFit="1" customWidth="1"/>
    <col min="17" max="16384" width="9.140625" style="54"/>
  </cols>
  <sheetData>
    <row r="2" spans="2:16" ht="19.5" thickBot="1">
      <c r="B2" s="52" t="s">
        <v>35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</row>
    <row r="3" spans="2:16" ht="13.5" thickTop="1">
      <c r="B3" s="55"/>
      <c r="C3" s="56"/>
      <c r="D3" s="57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9"/>
    </row>
    <row r="4" spans="2:16" ht="13.5" thickBot="1">
      <c r="B4" s="60"/>
      <c r="C4" s="61"/>
      <c r="D4" s="62" t="s">
        <v>36</v>
      </c>
      <c r="E4" s="62" t="s">
        <v>37</v>
      </c>
      <c r="F4" s="62" t="s">
        <v>38</v>
      </c>
      <c r="G4" s="62" t="s">
        <v>39</v>
      </c>
      <c r="H4" s="62" t="s">
        <v>40</v>
      </c>
      <c r="I4" s="62" t="s">
        <v>41</v>
      </c>
      <c r="J4" s="62" t="s">
        <v>42</v>
      </c>
      <c r="K4" s="62" t="s">
        <v>43</v>
      </c>
      <c r="L4" s="62" t="s">
        <v>44</v>
      </c>
      <c r="M4" s="62" t="s">
        <v>45</v>
      </c>
      <c r="N4" s="62" t="s">
        <v>46</v>
      </c>
      <c r="O4" s="62" t="s">
        <v>47</v>
      </c>
      <c r="P4" s="63" t="s">
        <v>48</v>
      </c>
    </row>
    <row r="5" spans="2:16" ht="14.25" thickTop="1" thickBot="1">
      <c r="B5" s="64" t="s">
        <v>49</v>
      </c>
      <c r="C5" s="65"/>
      <c r="D5" s="66">
        <v>4000</v>
      </c>
      <c r="E5" s="66">
        <f t="shared" ref="E5:P5" si="0">D50</f>
        <v>4955</v>
      </c>
      <c r="F5" s="66">
        <f t="shared" si="0"/>
        <v>5910</v>
      </c>
      <c r="G5" s="66">
        <f t="shared" si="0"/>
        <v>6865</v>
      </c>
      <c r="H5" s="66">
        <f t="shared" si="0"/>
        <v>7820</v>
      </c>
      <c r="I5" s="66">
        <f t="shared" si="0"/>
        <v>8775</v>
      </c>
      <c r="J5" s="66">
        <f t="shared" si="0"/>
        <v>9730</v>
      </c>
      <c r="K5" s="66">
        <f t="shared" si="0"/>
        <v>10685</v>
      </c>
      <c r="L5" s="66">
        <f t="shared" si="0"/>
        <v>11640</v>
      </c>
      <c r="M5" s="66">
        <f t="shared" si="0"/>
        <v>12595</v>
      </c>
      <c r="N5" s="66">
        <f t="shared" si="0"/>
        <v>13550</v>
      </c>
      <c r="O5" s="66">
        <f t="shared" si="0"/>
        <v>14505</v>
      </c>
      <c r="P5" s="66">
        <f t="shared" si="0"/>
        <v>15460</v>
      </c>
    </row>
    <row r="6" spans="2:16" ht="13.5" thickTop="1">
      <c r="B6" s="67" t="s">
        <v>50</v>
      </c>
      <c r="C6" s="68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</row>
    <row r="7" spans="2:16">
      <c r="B7" s="53"/>
      <c r="C7" s="53" t="s">
        <v>51</v>
      </c>
      <c r="D7" s="54">
        <v>5000</v>
      </c>
      <c r="E7" s="54">
        <v>5000</v>
      </c>
      <c r="F7" s="54">
        <v>5000</v>
      </c>
      <c r="G7" s="54">
        <v>5000</v>
      </c>
      <c r="H7" s="54">
        <v>5000</v>
      </c>
      <c r="I7" s="54">
        <v>5000</v>
      </c>
      <c r="J7" s="54">
        <v>5000</v>
      </c>
      <c r="K7" s="54">
        <v>5000</v>
      </c>
      <c r="L7" s="54">
        <v>5000</v>
      </c>
      <c r="M7" s="54">
        <v>5000</v>
      </c>
      <c r="N7" s="54">
        <v>5000</v>
      </c>
      <c r="O7" s="54">
        <v>5000</v>
      </c>
      <c r="P7" s="54">
        <f>SUM(D7:O7)</f>
        <v>60000</v>
      </c>
    </row>
    <row r="8" spans="2:16">
      <c r="B8" s="53"/>
      <c r="C8" s="53" t="s">
        <v>52</v>
      </c>
      <c r="P8" s="54">
        <f>SUM(D8:O8)</f>
        <v>0</v>
      </c>
    </row>
    <row r="9" spans="2:16">
      <c r="B9" s="53"/>
      <c r="C9" s="53" t="s">
        <v>53</v>
      </c>
      <c r="P9" s="54">
        <f>SUM(D9:O9)</f>
        <v>0</v>
      </c>
    </row>
    <row r="10" spans="2:16" ht="13.5" thickBot="1">
      <c r="B10" s="70" t="s">
        <v>10</v>
      </c>
      <c r="C10" s="71"/>
      <c r="D10" s="72">
        <f t="shared" ref="D10:O10" si="1">SUM(D7:D9)</f>
        <v>5000</v>
      </c>
      <c r="E10" s="72">
        <f t="shared" si="1"/>
        <v>5000</v>
      </c>
      <c r="F10" s="72">
        <f t="shared" si="1"/>
        <v>5000</v>
      </c>
      <c r="G10" s="72">
        <f t="shared" si="1"/>
        <v>5000</v>
      </c>
      <c r="H10" s="72">
        <f t="shared" si="1"/>
        <v>5000</v>
      </c>
      <c r="I10" s="72">
        <f t="shared" si="1"/>
        <v>5000</v>
      </c>
      <c r="J10" s="72">
        <f t="shared" si="1"/>
        <v>5000</v>
      </c>
      <c r="K10" s="72">
        <f t="shared" si="1"/>
        <v>5000</v>
      </c>
      <c r="L10" s="72">
        <f t="shared" si="1"/>
        <v>5000</v>
      </c>
      <c r="M10" s="72">
        <f t="shared" si="1"/>
        <v>5000</v>
      </c>
      <c r="N10" s="72">
        <f t="shared" si="1"/>
        <v>5000</v>
      </c>
      <c r="O10" s="72">
        <f t="shared" si="1"/>
        <v>5000</v>
      </c>
      <c r="P10" s="72">
        <f>SUM(D10:O10)</f>
        <v>60000</v>
      </c>
    </row>
    <row r="11" spans="2:16">
      <c r="B11" s="53"/>
      <c r="C11" s="53"/>
    </row>
    <row r="12" spans="2:16">
      <c r="B12" s="67" t="s">
        <v>54</v>
      </c>
      <c r="C12" s="68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</row>
    <row r="13" spans="2:16">
      <c r="B13" s="53"/>
      <c r="C13" s="53" t="s">
        <v>55</v>
      </c>
      <c r="P13" s="54">
        <f>SUM(D13:O13)</f>
        <v>0</v>
      </c>
    </row>
    <row r="14" spans="2:16">
      <c r="B14" s="53"/>
      <c r="C14" s="53" t="s">
        <v>7</v>
      </c>
      <c r="P14" s="54">
        <f>SUM(D14:O14)</f>
        <v>0</v>
      </c>
    </row>
    <row r="15" spans="2:16">
      <c r="B15" s="53"/>
      <c r="C15" s="53"/>
    </row>
    <row r="16" spans="2:16" ht="13.5" thickBot="1">
      <c r="B16" s="70" t="s">
        <v>56</v>
      </c>
      <c r="C16" s="71"/>
      <c r="D16" s="73">
        <f t="shared" ref="D16:O16" si="2">SUM(D13:D15)</f>
        <v>0</v>
      </c>
      <c r="E16" s="73">
        <f t="shared" si="2"/>
        <v>0</v>
      </c>
      <c r="F16" s="73">
        <f t="shared" si="2"/>
        <v>0</v>
      </c>
      <c r="G16" s="73">
        <f t="shared" si="2"/>
        <v>0</v>
      </c>
      <c r="H16" s="73">
        <f t="shared" si="2"/>
        <v>0</v>
      </c>
      <c r="I16" s="73">
        <f t="shared" si="2"/>
        <v>0</v>
      </c>
      <c r="J16" s="73">
        <f t="shared" si="2"/>
        <v>0</v>
      </c>
      <c r="K16" s="73">
        <f t="shared" si="2"/>
        <v>0</v>
      </c>
      <c r="L16" s="73">
        <f t="shared" si="2"/>
        <v>0</v>
      </c>
      <c r="M16" s="73">
        <f t="shared" si="2"/>
        <v>0</v>
      </c>
      <c r="N16" s="73">
        <f t="shared" si="2"/>
        <v>0</v>
      </c>
      <c r="O16" s="73">
        <f t="shared" si="2"/>
        <v>0</v>
      </c>
      <c r="P16" s="73">
        <f>SUM(D16:O16)</f>
        <v>0</v>
      </c>
    </row>
    <row r="17" spans="2:16">
      <c r="B17" s="74" t="s">
        <v>57</v>
      </c>
      <c r="C17" s="53"/>
      <c r="D17" s="75">
        <f t="shared" ref="D17:O17" si="3">D5+D10+D16</f>
        <v>9000</v>
      </c>
      <c r="E17" s="75">
        <f t="shared" si="3"/>
        <v>9955</v>
      </c>
      <c r="F17" s="75">
        <f t="shared" si="3"/>
        <v>10910</v>
      </c>
      <c r="G17" s="75">
        <f t="shared" si="3"/>
        <v>11865</v>
      </c>
      <c r="H17" s="75">
        <f t="shared" si="3"/>
        <v>12820</v>
      </c>
      <c r="I17" s="75">
        <f t="shared" si="3"/>
        <v>13775</v>
      </c>
      <c r="J17" s="75">
        <f t="shared" si="3"/>
        <v>14730</v>
      </c>
      <c r="K17" s="75">
        <f t="shared" si="3"/>
        <v>15685</v>
      </c>
      <c r="L17" s="75">
        <f t="shared" si="3"/>
        <v>16640</v>
      </c>
      <c r="M17" s="75">
        <f t="shared" si="3"/>
        <v>17595</v>
      </c>
      <c r="N17" s="75">
        <f t="shared" si="3"/>
        <v>18550</v>
      </c>
      <c r="O17" s="75">
        <f t="shared" si="3"/>
        <v>19505</v>
      </c>
    </row>
    <row r="18" spans="2:16">
      <c r="B18" s="67" t="s">
        <v>58</v>
      </c>
      <c r="C18" s="68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</row>
    <row r="19" spans="2:16">
      <c r="B19" s="53"/>
      <c r="C19" s="53" t="s">
        <v>59</v>
      </c>
      <c r="D19" s="54">
        <v>2000</v>
      </c>
      <c r="E19" s="54">
        <v>2000</v>
      </c>
      <c r="F19" s="54">
        <v>2000</v>
      </c>
      <c r="G19" s="54">
        <v>2000</v>
      </c>
      <c r="H19" s="54">
        <v>2000</v>
      </c>
      <c r="I19" s="54">
        <v>2000</v>
      </c>
      <c r="J19" s="54">
        <v>2000</v>
      </c>
      <c r="K19" s="54">
        <v>2000</v>
      </c>
      <c r="L19" s="54">
        <v>2000</v>
      </c>
      <c r="M19" s="54">
        <v>2000</v>
      </c>
      <c r="N19" s="54">
        <v>2000</v>
      </c>
      <c r="O19" s="54">
        <v>2000</v>
      </c>
      <c r="P19" s="54">
        <f t="shared" ref="P19:P24" si="4">SUM(D19:O19)</f>
        <v>24000</v>
      </c>
    </row>
    <row r="20" spans="2:16">
      <c r="B20" s="53"/>
      <c r="C20" s="53" t="s">
        <v>60</v>
      </c>
      <c r="P20" s="54">
        <f t="shared" si="4"/>
        <v>0</v>
      </c>
    </row>
    <row r="21" spans="2:16">
      <c r="B21" s="53"/>
      <c r="C21" s="53" t="s">
        <v>61</v>
      </c>
      <c r="P21" s="54">
        <f t="shared" si="4"/>
        <v>0</v>
      </c>
    </row>
    <row r="22" spans="2:16">
      <c r="B22" s="53"/>
      <c r="C22" s="53" t="s">
        <v>62</v>
      </c>
      <c r="D22" s="54">
        <v>1000</v>
      </c>
      <c r="E22" s="54">
        <v>1000</v>
      </c>
      <c r="F22" s="54">
        <v>1000</v>
      </c>
      <c r="G22" s="54">
        <v>1000</v>
      </c>
      <c r="H22" s="54">
        <v>1000</v>
      </c>
      <c r="I22" s="54">
        <v>1000</v>
      </c>
      <c r="J22" s="54">
        <v>1000</v>
      </c>
      <c r="K22" s="54">
        <v>1000</v>
      </c>
      <c r="L22" s="54">
        <v>1000</v>
      </c>
      <c r="M22" s="54">
        <v>1000</v>
      </c>
      <c r="N22" s="54">
        <v>1000</v>
      </c>
      <c r="O22" s="54">
        <v>1000</v>
      </c>
      <c r="P22" s="54">
        <f t="shared" si="4"/>
        <v>12000</v>
      </c>
    </row>
    <row r="23" spans="2:16" ht="13.5" thickBot="1">
      <c r="B23" s="70" t="s">
        <v>63</v>
      </c>
      <c r="C23" s="71"/>
      <c r="D23" s="72">
        <f t="shared" ref="D23:O23" si="5">SUM(D19:D22)</f>
        <v>3000</v>
      </c>
      <c r="E23" s="72">
        <f t="shared" si="5"/>
        <v>3000</v>
      </c>
      <c r="F23" s="72">
        <f t="shared" si="5"/>
        <v>3000</v>
      </c>
      <c r="G23" s="72">
        <f t="shared" si="5"/>
        <v>3000</v>
      </c>
      <c r="H23" s="72">
        <f t="shared" si="5"/>
        <v>3000</v>
      </c>
      <c r="I23" s="72">
        <f t="shared" si="5"/>
        <v>3000</v>
      </c>
      <c r="J23" s="72">
        <f t="shared" si="5"/>
        <v>3000</v>
      </c>
      <c r="K23" s="72">
        <f t="shared" si="5"/>
        <v>3000</v>
      </c>
      <c r="L23" s="72">
        <f t="shared" si="5"/>
        <v>3000</v>
      </c>
      <c r="M23" s="72">
        <f t="shared" si="5"/>
        <v>3000</v>
      </c>
      <c r="N23" s="72">
        <f t="shared" si="5"/>
        <v>3000</v>
      </c>
      <c r="O23" s="72">
        <f t="shared" si="5"/>
        <v>3000</v>
      </c>
      <c r="P23" s="72">
        <f t="shared" si="4"/>
        <v>36000</v>
      </c>
    </row>
    <row r="24" spans="2:16" ht="13.5" thickBot="1">
      <c r="B24" s="74" t="s">
        <v>64</v>
      </c>
      <c r="C24" s="53"/>
      <c r="D24" s="75">
        <f t="shared" ref="D24:O24" si="6">D10-D23</f>
        <v>2000</v>
      </c>
      <c r="E24" s="75">
        <f t="shared" si="6"/>
        <v>2000</v>
      </c>
      <c r="F24" s="75">
        <f t="shared" si="6"/>
        <v>2000</v>
      </c>
      <c r="G24" s="75">
        <f t="shared" si="6"/>
        <v>2000</v>
      </c>
      <c r="H24" s="75">
        <f t="shared" si="6"/>
        <v>2000</v>
      </c>
      <c r="I24" s="75">
        <f t="shared" si="6"/>
        <v>2000</v>
      </c>
      <c r="J24" s="75">
        <f t="shared" si="6"/>
        <v>2000</v>
      </c>
      <c r="K24" s="75">
        <f t="shared" si="6"/>
        <v>2000</v>
      </c>
      <c r="L24" s="75">
        <f t="shared" si="6"/>
        <v>2000</v>
      </c>
      <c r="M24" s="75">
        <f t="shared" si="6"/>
        <v>2000</v>
      </c>
      <c r="N24" s="75">
        <f t="shared" si="6"/>
        <v>2000</v>
      </c>
      <c r="O24" s="75">
        <f t="shared" si="6"/>
        <v>2000</v>
      </c>
      <c r="P24" s="75">
        <f t="shared" si="4"/>
        <v>24000</v>
      </c>
    </row>
    <row r="25" spans="2:16" ht="13.5" thickBot="1">
      <c r="B25" s="76" t="s">
        <v>65</v>
      </c>
      <c r="C25" s="77"/>
      <c r="D25" s="78">
        <f t="shared" ref="D25:O25" si="7">D5+D16+D24</f>
        <v>6000</v>
      </c>
      <c r="E25" s="78">
        <f t="shared" si="7"/>
        <v>6955</v>
      </c>
      <c r="F25" s="78">
        <f t="shared" si="7"/>
        <v>7910</v>
      </c>
      <c r="G25" s="78">
        <f t="shared" si="7"/>
        <v>8865</v>
      </c>
      <c r="H25" s="78">
        <f t="shared" si="7"/>
        <v>9820</v>
      </c>
      <c r="I25" s="78">
        <f t="shared" si="7"/>
        <v>10775</v>
      </c>
      <c r="J25" s="78">
        <f t="shared" si="7"/>
        <v>11730</v>
      </c>
      <c r="K25" s="78">
        <f t="shared" si="7"/>
        <v>12685</v>
      </c>
      <c r="L25" s="78">
        <f t="shared" si="7"/>
        <v>13640</v>
      </c>
      <c r="M25" s="78">
        <f t="shared" si="7"/>
        <v>14595</v>
      </c>
      <c r="N25" s="78">
        <f t="shared" si="7"/>
        <v>15550</v>
      </c>
      <c r="O25" s="78">
        <f t="shared" si="7"/>
        <v>16505</v>
      </c>
      <c r="P25" s="79"/>
    </row>
    <row r="26" spans="2:16">
      <c r="B26" s="53"/>
      <c r="C26" s="53"/>
    </row>
    <row r="27" spans="2:16">
      <c r="B27" s="67" t="s">
        <v>66</v>
      </c>
      <c r="C27" s="68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</row>
    <row r="28" spans="2:16">
      <c r="B28" s="53"/>
      <c r="C28" s="80" t="s">
        <v>67</v>
      </c>
      <c r="D28" s="54">
        <f>D24*0.2</f>
        <v>400</v>
      </c>
      <c r="E28" s="54">
        <f t="shared" ref="E28:O28" si="8">E24*0.2</f>
        <v>400</v>
      </c>
      <c r="F28" s="54">
        <f t="shared" si="8"/>
        <v>400</v>
      </c>
      <c r="G28" s="54">
        <f t="shared" si="8"/>
        <v>400</v>
      </c>
      <c r="H28" s="54">
        <f t="shared" si="8"/>
        <v>400</v>
      </c>
      <c r="I28" s="54">
        <f t="shared" si="8"/>
        <v>400</v>
      </c>
      <c r="J28" s="54">
        <f t="shared" si="8"/>
        <v>400</v>
      </c>
      <c r="K28" s="54">
        <f t="shared" si="8"/>
        <v>400</v>
      </c>
      <c r="L28" s="54">
        <f t="shared" si="8"/>
        <v>400</v>
      </c>
      <c r="M28" s="54">
        <f t="shared" si="8"/>
        <v>400</v>
      </c>
      <c r="N28" s="54">
        <f t="shared" si="8"/>
        <v>400</v>
      </c>
      <c r="O28" s="54">
        <f t="shared" si="8"/>
        <v>400</v>
      </c>
      <c r="P28" s="54">
        <f t="shared" ref="P28:P46" si="9">SUM(D28:O28)</f>
        <v>4800</v>
      </c>
    </row>
    <row r="29" spans="2:16">
      <c r="B29" s="53"/>
      <c r="C29" s="80" t="s">
        <v>68</v>
      </c>
      <c r="D29" s="54">
        <f t="shared" ref="D29:N29" si="10">D24*0.1</f>
        <v>200</v>
      </c>
      <c r="E29" s="54">
        <f t="shared" si="10"/>
        <v>200</v>
      </c>
      <c r="F29" s="54">
        <f t="shared" si="10"/>
        <v>200</v>
      </c>
      <c r="G29" s="54">
        <f t="shared" si="10"/>
        <v>200</v>
      </c>
      <c r="H29" s="54">
        <f t="shared" si="10"/>
        <v>200</v>
      </c>
      <c r="I29" s="54">
        <f t="shared" si="10"/>
        <v>200</v>
      </c>
      <c r="J29" s="54">
        <f t="shared" si="10"/>
        <v>200</v>
      </c>
      <c r="K29" s="54">
        <f t="shared" si="10"/>
        <v>200</v>
      </c>
      <c r="L29" s="54">
        <f t="shared" si="10"/>
        <v>200</v>
      </c>
      <c r="M29" s="54">
        <f t="shared" si="10"/>
        <v>200</v>
      </c>
      <c r="N29" s="54">
        <f t="shared" si="10"/>
        <v>200</v>
      </c>
      <c r="O29" s="54">
        <f>O24*0.1</f>
        <v>200</v>
      </c>
      <c r="P29" s="54">
        <f t="shared" si="9"/>
        <v>2400</v>
      </c>
    </row>
    <row r="30" spans="2:16">
      <c r="B30" s="53"/>
      <c r="C30" s="53" t="s">
        <v>69</v>
      </c>
      <c r="P30" s="54">
        <f t="shared" si="9"/>
        <v>0</v>
      </c>
    </row>
    <row r="31" spans="2:16">
      <c r="B31" s="53"/>
      <c r="C31" s="53" t="s">
        <v>70</v>
      </c>
      <c r="P31" s="54">
        <f t="shared" si="9"/>
        <v>0</v>
      </c>
    </row>
    <row r="32" spans="2:16">
      <c r="B32" s="53"/>
      <c r="C32" s="53" t="s">
        <v>71</v>
      </c>
      <c r="D32" s="54">
        <v>100</v>
      </c>
      <c r="E32" s="54">
        <v>100</v>
      </c>
      <c r="F32" s="54">
        <v>100</v>
      </c>
      <c r="G32" s="54">
        <v>100</v>
      </c>
      <c r="H32" s="54">
        <v>100</v>
      </c>
      <c r="I32" s="54">
        <v>100</v>
      </c>
      <c r="J32" s="54">
        <v>100</v>
      </c>
      <c r="K32" s="54">
        <v>100</v>
      </c>
      <c r="L32" s="54">
        <v>100</v>
      </c>
      <c r="M32" s="54">
        <v>100</v>
      </c>
      <c r="N32" s="54">
        <v>100</v>
      </c>
      <c r="O32" s="54">
        <v>100</v>
      </c>
      <c r="P32" s="54">
        <f t="shared" si="9"/>
        <v>1200</v>
      </c>
    </row>
    <row r="33" spans="2:16">
      <c r="B33" s="53"/>
      <c r="C33" s="53" t="s">
        <v>72</v>
      </c>
      <c r="D33" s="54">
        <v>20</v>
      </c>
      <c r="E33" s="54">
        <v>20</v>
      </c>
      <c r="F33" s="54">
        <v>20</v>
      </c>
      <c r="G33" s="54">
        <v>20</v>
      </c>
      <c r="H33" s="54">
        <v>20</v>
      </c>
      <c r="I33" s="54">
        <v>20</v>
      </c>
      <c r="J33" s="54">
        <v>20</v>
      </c>
      <c r="K33" s="54">
        <v>20</v>
      </c>
      <c r="L33" s="54">
        <v>20</v>
      </c>
      <c r="M33" s="54">
        <v>20</v>
      </c>
      <c r="N33" s="54">
        <v>20</v>
      </c>
      <c r="O33" s="54">
        <v>20</v>
      </c>
      <c r="P33" s="54">
        <f t="shared" si="9"/>
        <v>240</v>
      </c>
    </row>
    <row r="34" spans="2:16">
      <c r="B34" s="53"/>
      <c r="C34" s="53" t="s">
        <v>73</v>
      </c>
      <c r="D34" s="54">
        <v>200</v>
      </c>
      <c r="E34" s="54">
        <v>200</v>
      </c>
      <c r="F34" s="54">
        <v>200</v>
      </c>
      <c r="G34" s="54">
        <v>200</v>
      </c>
      <c r="H34" s="54">
        <v>200</v>
      </c>
      <c r="I34" s="54">
        <v>200</v>
      </c>
      <c r="J34" s="54">
        <v>200</v>
      </c>
      <c r="K34" s="54">
        <v>200</v>
      </c>
      <c r="L34" s="54">
        <v>200</v>
      </c>
      <c r="M34" s="54">
        <v>200</v>
      </c>
      <c r="N34" s="54">
        <v>200</v>
      </c>
      <c r="O34" s="54">
        <v>200</v>
      </c>
      <c r="P34" s="54">
        <f t="shared" si="9"/>
        <v>2400</v>
      </c>
    </row>
    <row r="35" spans="2:16">
      <c r="B35" s="53"/>
      <c r="C35" s="53" t="s">
        <v>74</v>
      </c>
      <c r="P35" s="54">
        <f t="shared" si="9"/>
        <v>0</v>
      </c>
    </row>
    <row r="36" spans="2:16">
      <c r="B36" s="53"/>
      <c r="C36" s="53" t="s">
        <v>75</v>
      </c>
      <c r="D36" s="54">
        <v>125</v>
      </c>
      <c r="E36" s="54">
        <v>125</v>
      </c>
      <c r="F36" s="54">
        <v>125</v>
      </c>
      <c r="G36" s="54">
        <v>125</v>
      </c>
      <c r="H36" s="54">
        <v>125</v>
      </c>
      <c r="I36" s="54">
        <v>125</v>
      </c>
      <c r="J36" s="54">
        <v>125</v>
      </c>
      <c r="K36" s="54">
        <v>125</v>
      </c>
      <c r="L36" s="54">
        <v>125</v>
      </c>
      <c r="M36" s="54">
        <v>125</v>
      </c>
      <c r="N36" s="54">
        <v>125</v>
      </c>
      <c r="O36" s="54">
        <v>125</v>
      </c>
      <c r="P36" s="54">
        <f t="shared" si="9"/>
        <v>1500</v>
      </c>
    </row>
    <row r="37" spans="2:16">
      <c r="B37" s="53"/>
      <c r="C37" s="53" t="s">
        <v>76</v>
      </c>
      <c r="P37" s="54">
        <f t="shared" si="9"/>
        <v>0</v>
      </c>
    </row>
    <row r="38" spans="2:16">
      <c r="B38" s="53"/>
      <c r="C38" s="53" t="s">
        <v>77</v>
      </c>
      <c r="P38" s="54">
        <f t="shared" si="9"/>
        <v>0</v>
      </c>
    </row>
    <row r="39" spans="2:16">
      <c r="B39" s="53"/>
      <c r="C39" s="53" t="s">
        <v>78</v>
      </c>
      <c r="P39" s="54">
        <f t="shared" si="9"/>
        <v>0</v>
      </c>
    </row>
    <row r="40" spans="2:16">
      <c r="B40" s="53"/>
      <c r="C40" s="53" t="s">
        <v>79</v>
      </c>
      <c r="P40" s="54">
        <f t="shared" si="9"/>
        <v>0</v>
      </c>
    </row>
    <row r="41" spans="2:16">
      <c r="B41" s="53"/>
      <c r="C41" s="53" t="s">
        <v>80</v>
      </c>
      <c r="P41" s="54">
        <f t="shared" si="9"/>
        <v>0</v>
      </c>
    </row>
    <row r="42" spans="2:16">
      <c r="B42" s="53"/>
      <c r="C42" s="53"/>
      <c r="P42" s="54">
        <f t="shared" si="9"/>
        <v>0</v>
      </c>
    </row>
    <row r="43" spans="2:16">
      <c r="B43" s="53"/>
      <c r="C43" s="53" t="s">
        <v>28</v>
      </c>
      <c r="P43" s="54">
        <f t="shared" si="9"/>
        <v>0</v>
      </c>
    </row>
    <row r="44" spans="2:16">
      <c r="B44" s="53"/>
      <c r="C44" s="53"/>
      <c r="P44" s="54">
        <f t="shared" si="9"/>
        <v>0</v>
      </c>
    </row>
    <row r="45" spans="2:16">
      <c r="B45" s="53"/>
      <c r="C45" s="53"/>
      <c r="P45" s="54">
        <f t="shared" si="9"/>
        <v>0</v>
      </c>
    </row>
    <row r="46" spans="2:16" ht="13.5" thickBot="1">
      <c r="B46" s="70" t="s">
        <v>81</v>
      </c>
      <c r="C46" s="71"/>
      <c r="D46" s="73">
        <f t="shared" ref="D46:O46" si="11">SUM(D28:D45)</f>
        <v>1045</v>
      </c>
      <c r="E46" s="73">
        <f t="shared" si="11"/>
        <v>1045</v>
      </c>
      <c r="F46" s="73">
        <f t="shared" si="11"/>
        <v>1045</v>
      </c>
      <c r="G46" s="73">
        <f t="shared" si="11"/>
        <v>1045</v>
      </c>
      <c r="H46" s="73">
        <f t="shared" si="11"/>
        <v>1045</v>
      </c>
      <c r="I46" s="73">
        <f t="shared" si="11"/>
        <v>1045</v>
      </c>
      <c r="J46" s="73">
        <f t="shared" si="11"/>
        <v>1045</v>
      </c>
      <c r="K46" s="73">
        <f t="shared" si="11"/>
        <v>1045</v>
      </c>
      <c r="L46" s="73">
        <f t="shared" si="11"/>
        <v>1045</v>
      </c>
      <c r="M46" s="73">
        <f t="shared" si="11"/>
        <v>1045</v>
      </c>
      <c r="N46" s="73">
        <f t="shared" si="11"/>
        <v>1045</v>
      </c>
      <c r="O46" s="73">
        <f t="shared" si="11"/>
        <v>1045</v>
      </c>
      <c r="P46" s="73">
        <f t="shared" si="9"/>
        <v>12540</v>
      </c>
    </row>
    <row r="47" spans="2:16">
      <c r="B47" s="81"/>
      <c r="C47" s="82"/>
      <c r="D47" s="83"/>
      <c r="E47" s="83"/>
      <c r="F47" s="83"/>
      <c r="G47" s="83"/>
      <c r="H47" s="83"/>
      <c r="I47" s="83"/>
      <c r="J47" s="83"/>
      <c r="K47" s="83"/>
      <c r="L47" s="83"/>
      <c r="M47" s="83"/>
      <c r="N47" s="83"/>
      <c r="O47" s="83"/>
      <c r="P47" s="83"/>
    </row>
    <row r="48" spans="2:16">
      <c r="B48" s="81" t="s">
        <v>82</v>
      </c>
      <c r="C48" s="82"/>
      <c r="D48" s="83">
        <f>D10-D23-D46</f>
        <v>955</v>
      </c>
      <c r="E48" s="83">
        <f t="shared" ref="E48:O48" si="12">E10-E23-E46</f>
        <v>955</v>
      </c>
      <c r="F48" s="83">
        <f t="shared" si="12"/>
        <v>955</v>
      </c>
      <c r="G48" s="83">
        <f t="shared" si="12"/>
        <v>955</v>
      </c>
      <c r="H48" s="83">
        <f t="shared" si="12"/>
        <v>955</v>
      </c>
      <c r="I48" s="83">
        <f t="shared" si="12"/>
        <v>955</v>
      </c>
      <c r="J48" s="83">
        <f t="shared" si="12"/>
        <v>955</v>
      </c>
      <c r="K48" s="83">
        <f t="shared" si="12"/>
        <v>955</v>
      </c>
      <c r="L48" s="83">
        <f t="shared" si="12"/>
        <v>955</v>
      </c>
      <c r="M48" s="83">
        <f t="shared" si="12"/>
        <v>955</v>
      </c>
      <c r="N48" s="83">
        <f t="shared" si="12"/>
        <v>955</v>
      </c>
      <c r="O48" s="83">
        <f t="shared" si="12"/>
        <v>955</v>
      </c>
      <c r="P48" s="83"/>
    </row>
    <row r="49" spans="2:16" ht="13.5" thickBot="1">
      <c r="B49" s="53"/>
      <c r="C49" s="53"/>
    </row>
    <row r="50" spans="2:16" ht="13.5" thickBot="1">
      <c r="B50" s="76" t="s">
        <v>83</v>
      </c>
      <c r="C50" s="76"/>
      <c r="D50" s="84">
        <f>D25-D46</f>
        <v>4955</v>
      </c>
      <c r="E50" s="84">
        <f t="shared" ref="E50:O50" si="13">E25-E46</f>
        <v>5910</v>
      </c>
      <c r="F50" s="84">
        <f t="shared" si="13"/>
        <v>6865</v>
      </c>
      <c r="G50" s="84">
        <f t="shared" si="13"/>
        <v>7820</v>
      </c>
      <c r="H50" s="84">
        <f t="shared" si="13"/>
        <v>8775</v>
      </c>
      <c r="I50" s="84">
        <f t="shared" si="13"/>
        <v>9730</v>
      </c>
      <c r="J50" s="84">
        <f t="shared" si="13"/>
        <v>10685</v>
      </c>
      <c r="K50" s="84">
        <f t="shared" si="13"/>
        <v>11640</v>
      </c>
      <c r="L50" s="84">
        <f t="shared" si="13"/>
        <v>12595</v>
      </c>
      <c r="M50" s="84">
        <f t="shared" si="13"/>
        <v>13550</v>
      </c>
      <c r="N50" s="84">
        <f t="shared" si="13"/>
        <v>14505</v>
      </c>
      <c r="O50" s="84">
        <f t="shared" si="13"/>
        <v>15460</v>
      </c>
      <c r="P50" s="84">
        <f>P5</f>
        <v>15460</v>
      </c>
    </row>
  </sheetData>
  <pageMargins left="0.5" right="0.5" top="0.5" bottom="0.5" header="0.5" footer="0.5"/>
  <pageSetup scale="58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WELCOME</vt:lpstr>
      <vt:lpstr>Weekly Cash Flow Planning</vt:lpstr>
      <vt:lpstr>Yearly Cash Flow Planning</vt:lpstr>
      <vt:lpstr>'Weekly Cash Flow Planning'!Print_Area</vt:lpstr>
    </vt:vector>
  </TitlesOfParts>
  <Company>The Talent Consortium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Moran</dc:creator>
  <cp:lastModifiedBy>Matthew Moran</cp:lastModifiedBy>
  <cp:lastPrinted>2013-03-03T13:19:27Z</cp:lastPrinted>
  <dcterms:created xsi:type="dcterms:W3CDTF">2004-11-02T20:46:29Z</dcterms:created>
  <dcterms:modified xsi:type="dcterms:W3CDTF">2013-03-03T14:19:15Z</dcterms:modified>
</cp:coreProperties>
</file>